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aniela\Documents\03 2025\04 CUENTA PUBLICA\01 IMPRIMIR\"/>
    </mc:Choice>
  </mc:AlternateContent>
  <xr:revisionPtr revIDLastSave="0" documentId="13_ncr:1_{4C709C6C-6858-486A-9C2D-FC66858FBA6E}" xr6:coauthVersionLast="36" xr6:coauthVersionMax="36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8800" windowHeight="11625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EAEPE_COG!$A$1:$I$95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13" i="1"/>
  <c r="G17" i="1"/>
  <c r="F17" i="1"/>
  <c r="D17" i="1"/>
  <c r="C17" i="1"/>
  <c r="G27" i="1"/>
  <c r="F27" i="1"/>
  <c r="D27" i="1"/>
  <c r="E27" i="1" s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73" i="1" l="1"/>
  <c r="H73" i="1" s="1"/>
  <c r="F81" i="1"/>
  <c r="D81" i="1"/>
  <c r="E37" i="1"/>
  <c r="H37" i="1" s="1"/>
  <c r="G81" i="1"/>
  <c r="H27" i="1"/>
  <c r="E17" i="1"/>
  <c r="H1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<sst xmlns="http://schemas.openxmlformats.org/spreadsheetml/2006/main" count="92" uniqueCount="92">
  <si>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</si>
  <si>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</si>
  <si>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</si>
  <si>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</si>
  <si>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</si>
  <si>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</si>
  <si>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</si>
  <si>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</si>
  <si>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</si>
  <si>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</si>
  <si>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</si>
  <si>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</si>
  <si>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</si>
  <si>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</si>
  <si>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</si>
  <si>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</si>
  <si>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</si>
  <si>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</si>
  <si>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</si>
  <si>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</si>
  <si>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</si>
  <si>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</si>
  <si>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</si>
  <si>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</si>
  <si>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</si>
  <si>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</si>
  <si>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</si>
  <si>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</si>
  <si>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</si>
  <si>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</si>
  <si>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</si>
  <si>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</si>
  <si>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</si>
  <si>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</si>
  <si>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</si>
  <si>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</si>
  <si>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</si>
  <si>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</si>
  <si>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</si>
  <si>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</si>
  <si>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</si>
  <si>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</si>
  <si>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</si>
  <si>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</si>
  <si>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</si>
  <si>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</si>
  <si>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</si>
  <si>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</si>
  <si>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</si>
  <si>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</si>
  <si>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</si>
  <si>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</si>
  <si>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</si>
  <si>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</si>
  <si>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</si>
  <si>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</si>
  <si>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</si>
  <si>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</si>
  <si>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</si>
  <si>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</si>
  <si>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</si>
  <si>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</si>
  <si>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</si>
  <si>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</si>
  <si>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</si>
  <si>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</si>
  <si>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</si>
  <si>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</si>
  <si>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</si>
  <si>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</si>
  <si>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</si>
  <si>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</si>
  <si>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</si>
  <si>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</si>
  <si>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</si>
  <si>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</si>
  <si>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</si>
  <si>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</si>
  <si>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</si>
  <si>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</si>
  <si>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</si>
  <si>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</si>
  <si>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</si>
  <si>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</si>
  <si>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</si>
  <si>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</si>
  <si>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UNIVERSIDAD AUTÓNOMA DE CHIHUAHUA</t>
  </si>
  <si>
    <t>Del 1 de Enero al 31 de diciembre de 2024</t>
  </si>
  <si>
    <t>LIC. ALBERTO ELOY ESPINO DICKENS</t>
  </si>
  <si>
    <t>DIRECTOR ADMINISTRATIVO</t>
  </si>
  <si>
    <t>MTRO. LUIS ALFONSO RIVERA CAMPOS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</si>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</sst>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.00_ ;[Red]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165" fontId="7" fillId="3" borderId="14" xfId="2" applyNumberFormat="1" applyFont="1" applyFill="1" applyBorder="1" applyAlignment="1" applyProtection="1">
      <alignment horizontal="right" vertical="center"/>
      <protection locked="0"/>
    </xf>
    <xf numFmtId="164" fontId="4" fillId="0" borderId="8" xfId="1" applyNumberFormat="1" applyFont="1" applyFill="1" applyBorder="1" applyAlignment="1" applyProtection="1">
      <alignment horizontal="right" vertical="center"/>
    </xf>
    <xf numFmtId="165" fontId="7" fillId="3" borderId="11" xfId="2" applyNumberFormat="1" applyFont="1" applyFill="1" applyBorder="1" applyAlignment="1" applyProtection="1">
      <alignment horizontal="right" vertical="center"/>
      <protection locked="0"/>
    </xf>
    <xf numFmtId="165" fontId="7" fillId="0" borderId="14" xfId="2" applyNumberFormat="1" applyFont="1" applyFill="1" applyBorder="1" applyAlignment="1" applyProtection="1">
      <alignment horizontal="right" vertical="center"/>
      <protection locked="0"/>
    </xf>
    <xf numFmtId="165" fontId="7" fillId="0" borderId="11" xfId="2" applyNumberFormat="1" applyFont="1" applyFill="1" applyBorder="1" applyAlignment="1" applyProtection="1">
      <alignment horizontal="right" vertical="center"/>
      <protection locked="0"/>
    </xf>
    <xf numFmtId="165" fontId="5" fillId="0" borderId="14" xfId="2" applyNumberFormat="1" applyFont="1" applyFill="1" applyBorder="1" applyAlignment="1" applyProtection="1">
      <alignment horizontal="right" vertical="center"/>
      <protection locked="0"/>
    </xf>
    <xf numFmtId="165" fontId="5" fillId="0" borderId="11" xfId="2" applyNumberFormat="1" applyFont="1" applyFill="1" applyBorder="1" applyAlignment="1" applyProtection="1">
      <alignment horizontal="right" vertical="center"/>
      <protection locked="0"/>
    </xf>
    <xf numFmtId="0" fontId="8" fillId="0" borderId="16" xfId="0" applyFont="1" applyBorder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16" xfId="0" applyFont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 2" xfId="2" xr:uid="{128C482E-D2C8-4C1A-85DC-546B20A74DB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view="pageBreakPreview" topLeftCell="B1" zoomScale="60" zoomScaleNormal="100" workbookViewId="0">
      <selection activeCell="J91" sqref="J91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9.85546875" style="1" bestFit="1" customWidth="1"/>
    <col min="4" max="4" width="16" style="1" bestFit="1" customWidth="1"/>
    <col min="5" max="5" width="19.42578125" style="1" bestFit="1" customWidth="1"/>
    <col min="6" max="7" width="17.85546875" style="1" bestFit="1" customWidth="1"/>
    <col min="8" max="8" width="19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3" t="s">
        <v>86</v>
      </c>
      <c r="C2" s="34"/>
      <c r="D2" s="34"/>
      <c r="E2" s="34"/>
      <c r="F2" s="34"/>
      <c r="G2" s="34"/>
      <c r="H2" s="35"/>
    </row>
    <row r="3" spans="2:9" x14ac:dyDescent="0.2">
      <c r="B3" s="36" t="s">
        <v>1</v>
      </c>
      <c r="C3" s="37"/>
      <c r="D3" s="37"/>
      <c r="E3" s="37"/>
      <c r="F3" s="37"/>
      <c r="G3" s="37"/>
      <c r="H3" s="38"/>
    </row>
    <row r="4" spans="2:9" x14ac:dyDescent="0.2">
      <c r="B4" s="36" t="s">
        <v>2</v>
      </c>
      <c r="C4" s="37"/>
      <c r="D4" s="37"/>
      <c r="E4" s="37"/>
      <c r="F4" s="37"/>
      <c r="G4" s="37"/>
      <c r="H4" s="38"/>
    </row>
    <row r="5" spans="2:9" ht="12.75" thickBot="1" x14ac:dyDescent="0.25">
      <c r="B5" s="39" t="s">
        <v>87</v>
      </c>
      <c r="C5" s="40"/>
      <c r="D5" s="40"/>
      <c r="E5" s="40"/>
      <c r="F5" s="40"/>
      <c r="G5" s="40"/>
      <c r="H5" s="41"/>
    </row>
    <row r="6" spans="2:9" ht="12.75" thickBot="1" x14ac:dyDescent="0.25">
      <c r="B6" s="42" t="s">
        <v>3</v>
      </c>
      <c r="C6" s="45" t="s">
        <v>4</v>
      </c>
      <c r="D6" s="46"/>
      <c r="E6" s="46"/>
      <c r="F6" s="46"/>
      <c r="G6" s="47"/>
      <c r="H6" s="48" t="s">
        <v>5</v>
      </c>
    </row>
    <row r="7" spans="2:9" ht="24.75" thickBot="1" x14ac:dyDescent="0.25">
      <c r="B7" s="43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9"/>
    </row>
    <row r="8" spans="2:9" ht="15.75" customHeight="1" thickBot="1" x14ac:dyDescent="0.25">
      <c r="B8" s="44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23">
        <f>SUM(C10:C16)</f>
        <v>1929692722.1800001</v>
      </c>
      <c r="D9" s="14">
        <f>SUM(D10:D16)</f>
        <v>57024440.31000001</v>
      </c>
      <c r="E9" s="14">
        <f t="shared" ref="E9:E26" si="0">C9+D9</f>
        <v>1986717162.49</v>
      </c>
      <c r="F9" s="14">
        <f>SUM(F10:F16)</f>
        <v>1976012253.5599999</v>
      </c>
      <c r="G9" s="23">
        <f>SUM(G10:G16)</f>
        <v>1907241599.3999999</v>
      </c>
      <c r="H9" s="14">
        <f t="shared" ref="H9:H40" si="1">E9-F9</f>
        <v>10704908.930000067</v>
      </c>
    </row>
    <row r="10" spans="2:9" ht="12" customHeight="1" x14ac:dyDescent="0.2">
      <c r="B10" s="11" t="s">
        <v>14</v>
      </c>
      <c r="C10" s="25">
        <v>511005036.54000002</v>
      </c>
      <c r="D10" s="27">
        <v>152332978.65000001</v>
      </c>
      <c r="E10" s="16">
        <f t="shared" si="0"/>
        <v>663338015.19000006</v>
      </c>
      <c r="F10" s="27">
        <v>663280949.26999998</v>
      </c>
      <c r="G10" s="22">
        <v>657651849.63999999</v>
      </c>
      <c r="H10" s="18">
        <f t="shared" si="1"/>
        <v>57065.920000076294</v>
      </c>
    </row>
    <row r="11" spans="2:9" ht="12" customHeight="1" x14ac:dyDescent="0.2">
      <c r="B11" s="11" t="s">
        <v>15</v>
      </c>
      <c r="C11" s="25">
        <v>348540737.56</v>
      </c>
      <c r="D11" s="13">
        <v>-126102842.03</v>
      </c>
      <c r="E11" s="16">
        <f t="shared" si="0"/>
        <v>222437895.53</v>
      </c>
      <c r="F11" s="27">
        <v>219374665.59999999</v>
      </c>
      <c r="G11" s="22">
        <v>217865783.25999999</v>
      </c>
      <c r="H11" s="18">
        <f t="shared" si="1"/>
        <v>3063229.9300000072</v>
      </c>
    </row>
    <row r="12" spans="2:9" ht="12" customHeight="1" x14ac:dyDescent="0.2">
      <c r="B12" s="11" t="s">
        <v>16</v>
      </c>
      <c r="C12" s="25">
        <v>358210771.30000001</v>
      </c>
      <c r="D12" s="27">
        <v>22090319.649999999</v>
      </c>
      <c r="E12" s="16">
        <f t="shared" si="0"/>
        <v>380301090.94999999</v>
      </c>
      <c r="F12" s="27">
        <v>379070048.91000003</v>
      </c>
      <c r="G12" s="22">
        <v>339964014.06</v>
      </c>
      <c r="H12" s="18">
        <f t="shared" si="1"/>
        <v>1231042.0399999619</v>
      </c>
    </row>
    <row r="13" spans="2:9" ht="12" customHeight="1" x14ac:dyDescent="0.2">
      <c r="B13" s="11" t="s">
        <v>17</v>
      </c>
      <c r="C13" s="25">
        <v>246747685.55000001</v>
      </c>
      <c r="D13" s="27">
        <v>19291848.940000001</v>
      </c>
      <c r="E13" s="16">
        <f>C13+D13</f>
        <v>266039534.49000001</v>
      </c>
      <c r="F13" s="27">
        <v>259685963.46000001</v>
      </c>
      <c r="G13" s="22">
        <v>237159326.12</v>
      </c>
      <c r="H13" s="18">
        <f t="shared" si="1"/>
        <v>6353571.0300000012</v>
      </c>
    </row>
    <row r="14" spans="2:9" ht="12" customHeight="1" x14ac:dyDescent="0.2">
      <c r="B14" s="11" t="s">
        <v>18</v>
      </c>
      <c r="C14" s="25">
        <v>364506462.29000002</v>
      </c>
      <c r="D14" s="13">
        <v>-16256802.960000001</v>
      </c>
      <c r="E14" s="16">
        <f t="shared" si="0"/>
        <v>348249659.33000004</v>
      </c>
      <c r="F14" s="27">
        <v>348249659.31999999</v>
      </c>
      <c r="G14" s="22">
        <v>348249659.31999999</v>
      </c>
      <c r="H14" s="18">
        <f t="shared" si="1"/>
        <v>1.0000050067901611E-2</v>
      </c>
    </row>
    <row r="15" spans="2:9" ht="12" customHeight="1" x14ac:dyDescent="0.2">
      <c r="B15" s="11" t="s">
        <v>19</v>
      </c>
      <c r="C15" s="25">
        <v>0</v>
      </c>
      <c r="D15" s="27">
        <v>0</v>
      </c>
      <c r="E15" s="16">
        <f t="shared" si="0"/>
        <v>0</v>
      </c>
      <c r="F15" s="27">
        <v>0</v>
      </c>
      <c r="G15" s="22">
        <v>0</v>
      </c>
      <c r="H15" s="18">
        <f t="shared" si="1"/>
        <v>0</v>
      </c>
    </row>
    <row r="16" spans="2:9" ht="12" customHeight="1" x14ac:dyDescent="0.2">
      <c r="B16" s="11" t="s">
        <v>20</v>
      </c>
      <c r="C16" s="25">
        <v>100682028.94</v>
      </c>
      <c r="D16" s="27">
        <v>5668938.0599999996</v>
      </c>
      <c r="E16" s="16">
        <f t="shared" si="0"/>
        <v>106350967</v>
      </c>
      <c r="F16" s="27">
        <v>106350967</v>
      </c>
      <c r="G16" s="22">
        <v>106350967</v>
      </c>
      <c r="H16" s="18">
        <f t="shared" si="1"/>
        <v>0</v>
      </c>
    </row>
    <row r="17" spans="2:8" ht="24" customHeight="1" x14ac:dyDescent="0.2">
      <c r="B17" s="6" t="s">
        <v>21</v>
      </c>
      <c r="C17" s="14">
        <f>SUM(C18:C26)</f>
        <v>125237706.14000002</v>
      </c>
      <c r="D17" s="14">
        <f>SUM(D18:D26)</f>
        <v>13401640.569999998</v>
      </c>
      <c r="E17" s="14">
        <f t="shared" si="0"/>
        <v>138639346.71000001</v>
      </c>
      <c r="F17" s="14">
        <f>SUM(F18:F26)</f>
        <v>96548679.109999999</v>
      </c>
      <c r="G17" s="14">
        <f>SUM(G18:G26)</f>
        <v>88452835.079999998</v>
      </c>
      <c r="H17" s="14">
        <f t="shared" si="1"/>
        <v>42090667.600000009</v>
      </c>
    </row>
    <row r="18" spans="2:8" ht="24" x14ac:dyDescent="0.2">
      <c r="B18" s="9" t="s">
        <v>22</v>
      </c>
      <c r="C18" s="25">
        <v>43515702.450000003</v>
      </c>
      <c r="D18" s="27">
        <v>-5193527.62</v>
      </c>
      <c r="E18" s="16">
        <f t="shared" si="0"/>
        <v>38322174.830000006</v>
      </c>
      <c r="F18" s="27">
        <v>21843281.91</v>
      </c>
      <c r="G18" s="22">
        <v>20791889.649999999</v>
      </c>
      <c r="H18" s="18">
        <f t="shared" si="1"/>
        <v>16478892.920000006</v>
      </c>
    </row>
    <row r="19" spans="2:8" ht="12" customHeight="1" x14ac:dyDescent="0.2">
      <c r="B19" s="9" t="s">
        <v>23</v>
      </c>
      <c r="C19" s="25">
        <v>13950527.970000001</v>
      </c>
      <c r="D19" s="27">
        <v>5207014.3</v>
      </c>
      <c r="E19" s="16">
        <f t="shared" si="0"/>
        <v>19157542.27</v>
      </c>
      <c r="F19" s="27">
        <v>13269375.960000001</v>
      </c>
      <c r="G19" s="22">
        <v>12995837.550000001</v>
      </c>
      <c r="H19" s="18">
        <f t="shared" si="1"/>
        <v>5888166.3099999987</v>
      </c>
    </row>
    <row r="20" spans="2:8" ht="12" customHeight="1" x14ac:dyDescent="0.2">
      <c r="B20" s="9" t="s">
        <v>24</v>
      </c>
      <c r="C20" s="25">
        <v>8893354</v>
      </c>
      <c r="D20" s="13">
        <v>-2564295.16</v>
      </c>
      <c r="E20" s="16">
        <f t="shared" si="0"/>
        <v>6329058.8399999999</v>
      </c>
      <c r="F20" s="27">
        <v>5387488.1399999997</v>
      </c>
      <c r="G20" s="22">
        <v>4512506.72</v>
      </c>
      <c r="H20" s="18">
        <f t="shared" si="1"/>
        <v>941570.70000000019</v>
      </c>
    </row>
    <row r="21" spans="2:8" ht="12" customHeight="1" x14ac:dyDescent="0.2">
      <c r="B21" s="9" t="s">
        <v>25</v>
      </c>
      <c r="C21" s="25">
        <v>7940363.0499999998</v>
      </c>
      <c r="D21" s="27">
        <v>3001147.42</v>
      </c>
      <c r="E21" s="16">
        <f t="shared" si="0"/>
        <v>10941510.469999999</v>
      </c>
      <c r="F21" s="27">
        <v>7897928.1299999999</v>
      </c>
      <c r="G21" s="22">
        <v>7181388.8799999999</v>
      </c>
      <c r="H21" s="18">
        <f t="shared" si="1"/>
        <v>3043582.3399999989</v>
      </c>
    </row>
    <row r="22" spans="2:8" ht="12" customHeight="1" x14ac:dyDescent="0.2">
      <c r="B22" s="9" t="s">
        <v>26</v>
      </c>
      <c r="C22" s="25">
        <v>20140717.98</v>
      </c>
      <c r="D22" s="27">
        <v>2783611.29</v>
      </c>
      <c r="E22" s="16">
        <f t="shared" si="0"/>
        <v>22924329.27</v>
      </c>
      <c r="F22" s="27">
        <v>16129667.84</v>
      </c>
      <c r="G22" s="22">
        <v>14489446.34</v>
      </c>
      <c r="H22" s="18">
        <f t="shared" si="1"/>
        <v>6794661.4299999997</v>
      </c>
    </row>
    <row r="23" spans="2:8" ht="12" customHeight="1" x14ac:dyDescent="0.2">
      <c r="B23" s="9" t="s">
        <v>27</v>
      </c>
      <c r="C23" s="25">
        <v>12578061.82</v>
      </c>
      <c r="D23" s="27">
        <v>2759130.82</v>
      </c>
      <c r="E23" s="16">
        <f t="shared" si="0"/>
        <v>15337192.640000001</v>
      </c>
      <c r="F23" s="27">
        <v>13125996.300000001</v>
      </c>
      <c r="G23" s="22">
        <v>12897644.93</v>
      </c>
      <c r="H23" s="18">
        <f t="shared" si="1"/>
        <v>2211196.34</v>
      </c>
    </row>
    <row r="24" spans="2:8" ht="12" customHeight="1" x14ac:dyDescent="0.2">
      <c r="B24" s="9" t="s">
        <v>28</v>
      </c>
      <c r="C24" s="25">
        <v>10769622.189999999</v>
      </c>
      <c r="D24" s="27">
        <v>3399445.85</v>
      </c>
      <c r="E24" s="16">
        <f t="shared" si="0"/>
        <v>14169068.039999999</v>
      </c>
      <c r="F24" s="27">
        <v>11607016.560000001</v>
      </c>
      <c r="G24" s="22">
        <v>9193097.2799999993</v>
      </c>
      <c r="H24" s="18">
        <f t="shared" si="1"/>
        <v>2562051.4799999986</v>
      </c>
    </row>
    <row r="25" spans="2:8" ht="12" customHeight="1" x14ac:dyDescent="0.2">
      <c r="B25" s="9" t="s">
        <v>29</v>
      </c>
      <c r="C25" s="25">
        <v>13500</v>
      </c>
      <c r="D25" s="27">
        <v>2000</v>
      </c>
      <c r="E25" s="16">
        <f t="shared" si="0"/>
        <v>15500</v>
      </c>
      <c r="F25" s="27">
        <v>0</v>
      </c>
      <c r="G25" s="22">
        <v>0</v>
      </c>
      <c r="H25" s="18">
        <f t="shared" si="1"/>
        <v>15500</v>
      </c>
    </row>
    <row r="26" spans="2:8" ht="12" customHeight="1" x14ac:dyDescent="0.2">
      <c r="B26" s="9" t="s">
        <v>30</v>
      </c>
      <c r="C26" s="25">
        <v>7435856.6799999997</v>
      </c>
      <c r="D26" s="27">
        <v>4007113.67</v>
      </c>
      <c r="E26" s="16">
        <f t="shared" si="0"/>
        <v>11442970.35</v>
      </c>
      <c r="F26" s="27">
        <v>7287924.2699999996</v>
      </c>
      <c r="G26" s="22">
        <v>6391023.7300000004</v>
      </c>
      <c r="H26" s="18">
        <f t="shared" si="1"/>
        <v>4155046.08</v>
      </c>
    </row>
    <row r="27" spans="2:8" ht="20.100000000000001" customHeight="1" x14ac:dyDescent="0.2">
      <c r="B27" s="6" t="s">
        <v>31</v>
      </c>
      <c r="C27" s="14">
        <f>SUM(C28:C36)</f>
        <v>211973834.34000003</v>
      </c>
      <c r="D27" s="14">
        <f>SUM(D28:D36)</f>
        <v>51738204.449999996</v>
      </c>
      <c r="E27" s="14">
        <f>D27+C27</f>
        <v>263712038.79000002</v>
      </c>
      <c r="F27" s="14">
        <f>SUM(F28:F36)</f>
        <v>217848855.33999997</v>
      </c>
      <c r="G27" s="14">
        <f>SUM(G28:G36)</f>
        <v>204385323.78</v>
      </c>
      <c r="H27" s="14">
        <f t="shared" si="1"/>
        <v>45863183.450000048</v>
      </c>
    </row>
    <row r="28" spans="2:8" x14ac:dyDescent="0.2">
      <c r="B28" s="9" t="s">
        <v>32</v>
      </c>
      <c r="C28" s="25">
        <v>89338302.900000006</v>
      </c>
      <c r="D28" s="13">
        <v>-22983943.82</v>
      </c>
      <c r="E28" s="16">
        <f t="shared" ref="E28:E36" si="2">C28+D28</f>
        <v>66354359.080000006</v>
      </c>
      <c r="F28" s="27">
        <v>58157493.25</v>
      </c>
      <c r="G28" s="22">
        <v>56153783.640000001</v>
      </c>
      <c r="H28" s="18">
        <f t="shared" si="1"/>
        <v>8196865.8300000057</v>
      </c>
    </row>
    <row r="29" spans="2:8" x14ac:dyDescent="0.2">
      <c r="B29" s="9" t="s">
        <v>33</v>
      </c>
      <c r="C29" s="25">
        <v>18715190.41</v>
      </c>
      <c r="D29" s="13">
        <v>-2849674.55</v>
      </c>
      <c r="E29" s="16">
        <f t="shared" si="2"/>
        <v>15865515.859999999</v>
      </c>
      <c r="F29" s="27">
        <v>11690006.720000001</v>
      </c>
      <c r="G29" s="22">
        <v>9341756.2799999993</v>
      </c>
      <c r="H29" s="18">
        <f t="shared" si="1"/>
        <v>4175509.1399999987</v>
      </c>
    </row>
    <row r="30" spans="2:8" ht="12" customHeight="1" x14ac:dyDescent="0.2">
      <c r="B30" s="9" t="s">
        <v>34</v>
      </c>
      <c r="C30" s="25">
        <v>19796194.699999999</v>
      </c>
      <c r="D30" s="27">
        <v>-1670932.74</v>
      </c>
      <c r="E30" s="16">
        <f t="shared" si="2"/>
        <v>18125261.960000001</v>
      </c>
      <c r="F30" s="27">
        <v>11984894.16</v>
      </c>
      <c r="G30" s="22">
        <v>9752978.3900000006</v>
      </c>
      <c r="H30" s="18">
        <f t="shared" si="1"/>
        <v>6140367.8000000007</v>
      </c>
    </row>
    <row r="31" spans="2:8" x14ac:dyDescent="0.2">
      <c r="B31" s="9" t="s">
        <v>35</v>
      </c>
      <c r="C31" s="25">
        <v>15378676.470000001</v>
      </c>
      <c r="D31" s="27">
        <v>-4308138.96</v>
      </c>
      <c r="E31" s="16">
        <f t="shared" si="2"/>
        <v>11070537.510000002</v>
      </c>
      <c r="F31" s="27">
        <v>9321364.2799999993</v>
      </c>
      <c r="G31" s="22">
        <v>9262858.9000000004</v>
      </c>
      <c r="H31" s="18">
        <f t="shared" si="1"/>
        <v>1749173.2300000023</v>
      </c>
    </row>
    <row r="32" spans="2:8" ht="24" x14ac:dyDescent="0.2">
      <c r="B32" s="9" t="s">
        <v>36</v>
      </c>
      <c r="C32" s="25">
        <v>27346385.850000001</v>
      </c>
      <c r="D32" s="27">
        <v>24892468.77</v>
      </c>
      <c r="E32" s="16">
        <f t="shared" si="2"/>
        <v>52238854.620000005</v>
      </c>
      <c r="F32" s="27">
        <v>37196812.630000003</v>
      </c>
      <c r="G32" s="22">
        <v>35926715.560000002</v>
      </c>
      <c r="H32" s="18">
        <f t="shared" si="1"/>
        <v>15042041.990000002</v>
      </c>
    </row>
    <row r="33" spans="2:8" x14ac:dyDescent="0.2">
      <c r="B33" s="9" t="s">
        <v>37</v>
      </c>
      <c r="C33" s="25">
        <v>8422978.9600000009</v>
      </c>
      <c r="D33" s="13">
        <v>-1548247.3</v>
      </c>
      <c r="E33" s="16">
        <f t="shared" si="2"/>
        <v>6874731.6600000011</v>
      </c>
      <c r="F33" s="27">
        <v>6267666.3399999999</v>
      </c>
      <c r="G33" s="22">
        <v>5693380.1200000001</v>
      </c>
      <c r="H33" s="18">
        <f t="shared" si="1"/>
        <v>607065.32000000123</v>
      </c>
    </row>
    <row r="34" spans="2:8" x14ac:dyDescent="0.2">
      <c r="B34" s="9" t="s">
        <v>38</v>
      </c>
      <c r="C34" s="25">
        <v>22355520.670000002</v>
      </c>
      <c r="D34" s="27">
        <v>-516826.85</v>
      </c>
      <c r="E34" s="16">
        <f t="shared" si="2"/>
        <v>21838693.82</v>
      </c>
      <c r="F34" s="27">
        <v>15385145.289999999</v>
      </c>
      <c r="G34" s="22">
        <v>15116603.98</v>
      </c>
      <c r="H34" s="18">
        <f t="shared" si="1"/>
        <v>6453548.5300000012</v>
      </c>
    </row>
    <row r="35" spans="2:8" x14ac:dyDescent="0.2">
      <c r="B35" s="9" t="s">
        <v>39</v>
      </c>
      <c r="C35" s="25">
        <v>0</v>
      </c>
      <c r="D35" s="27">
        <v>401089</v>
      </c>
      <c r="E35" s="16">
        <f t="shared" si="2"/>
        <v>401089</v>
      </c>
      <c r="F35" s="27">
        <v>353302.53</v>
      </c>
      <c r="G35" s="22">
        <v>353302.53</v>
      </c>
      <c r="H35" s="18">
        <f t="shared" si="1"/>
        <v>47786.469999999972</v>
      </c>
    </row>
    <row r="36" spans="2:8" x14ac:dyDescent="0.2">
      <c r="B36" s="9" t="s">
        <v>40</v>
      </c>
      <c r="C36" s="25">
        <v>10620584.380000001</v>
      </c>
      <c r="D36" s="27">
        <v>60322410.899999999</v>
      </c>
      <c r="E36" s="16">
        <f t="shared" si="2"/>
        <v>70942995.280000001</v>
      </c>
      <c r="F36" s="27">
        <v>67492170.140000001</v>
      </c>
      <c r="G36" s="22">
        <v>62783944.380000003</v>
      </c>
      <c r="H36" s="18">
        <f t="shared" si="1"/>
        <v>3450825.1400000006</v>
      </c>
    </row>
    <row r="37" spans="2:8" ht="20.100000000000001" customHeight="1" x14ac:dyDescent="0.2">
      <c r="B37" s="7" t="s">
        <v>41</v>
      </c>
      <c r="C37" s="14">
        <f>SUM(C38:C46)</f>
        <v>397984084.05000001</v>
      </c>
      <c r="D37" s="14">
        <f>SUM(D38:D46)</f>
        <v>255801276.77000001</v>
      </c>
      <c r="E37" s="14">
        <f>C37+D37</f>
        <v>653785360.82000005</v>
      </c>
      <c r="F37" s="14">
        <f>SUM(F38:F46)</f>
        <v>449099928.79999995</v>
      </c>
      <c r="G37" s="14">
        <f>SUM(G38:G46)</f>
        <v>432675958.28999996</v>
      </c>
      <c r="H37" s="14">
        <f t="shared" si="1"/>
        <v>204685432.0200001</v>
      </c>
    </row>
    <row r="38" spans="2:8" ht="12" customHeight="1" x14ac:dyDescent="0.2">
      <c r="B38" s="9" t="s">
        <v>42</v>
      </c>
      <c r="C38" s="25">
        <v>150000000</v>
      </c>
      <c r="D38" s="27">
        <v>105278851.84</v>
      </c>
      <c r="E38" s="16">
        <f t="shared" ref="E38:E79" si="3">C38+D38</f>
        <v>255278851.84</v>
      </c>
      <c r="F38" s="27">
        <v>200979666.94</v>
      </c>
      <c r="G38" s="22">
        <v>200979666.94</v>
      </c>
      <c r="H38" s="18">
        <f t="shared" si="1"/>
        <v>54299184.900000006</v>
      </c>
    </row>
    <row r="39" spans="2:8" ht="12" customHeight="1" x14ac:dyDescent="0.2">
      <c r="B39" s="9" t="s">
        <v>43</v>
      </c>
      <c r="C39" s="25">
        <v>0</v>
      </c>
      <c r="D39" s="27">
        <v>0</v>
      </c>
      <c r="E39" s="16">
        <f t="shared" si="3"/>
        <v>0</v>
      </c>
      <c r="F39" s="27">
        <v>0</v>
      </c>
      <c r="G39" s="22">
        <v>0</v>
      </c>
      <c r="H39" s="18">
        <f t="shared" si="1"/>
        <v>0</v>
      </c>
    </row>
    <row r="40" spans="2:8" ht="12" customHeight="1" x14ac:dyDescent="0.2">
      <c r="B40" s="9" t="s">
        <v>44</v>
      </c>
      <c r="C40" s="25">
        <v>0</v>
      </c>
      <c r="D40" s="27">
        <v>0</v>
      </c>
      <c r="E40" s="16">
        <f t="shared" si="3"/>
        <v>0</v>
      </c>
      <c r="F40" s="27">
        <v>0</v>
      </c>
      <c r="G40" s="22">
        <v>0</v>
      </c>
      <c r="H40" s="18">
        <f t="shared" si="1"/>
        <v>0</v>
      </c>
    </row>
    <row r="41" spans="2:8" ht="12" customHeight="1" x14ac:dyDescent="0.2">
      <c r="B41" s="9" t="s">
        <v>45</v>
      </c>
      <c r="C41" s="25">
        <v>30235136.059999999</v>
      </c>
      <c r="D41" s="27">
        <v>-376214.13</v>
      </c>
      <c r="E41" s="16">
        <f t="shared" si="3"/>
        <v>29858921.93</v>
      </c>
      <c r="F41" s="27">
        <v>26970709.260000002</v>
      </c>
      <c r="G41" s="22">
        <v>25952790.210000001</v>
      </c>
      <c r="H41" s="18">
        <f t="shared" ref="H41:H72" si="4">E41-F41</f>
        <v>2888212.6699999981</v>
      </c>
    </row>
    <row r="42" spans="2:8" ht="12" customHeight="1" x14ac:dyDescent="0.2">
      <c r="B42" s="9" t="s">
        <v>46</v>
      </c>
      <c r="C42" s="25">
        <v>217745947.99000001</v>
      </c>
      <c r="D42" s="27">
        <v>150898639.06</v>
      </c>
      <c r="E42" s="16">
        <f t="shared" si="3"/>
        <v>368644587.05000001</v>
      </c>
      <c r="F42" s="27">
        <v>221149552.59999999</v>
      </c>
      <c r="G42" s="22">
        <v>205743501.13999999</v>
      </c>
      <c r="H42" s="18">
        <f t="shared" si="4"/>
        <v>147495034.45000002</v>
      </c>
    </row>
    <row r="43" spans="2:8" ht="12" customHeight="1" x14ac:dyDescent="0.2">
      <c r="B43" s="9" t="s">
        <v>47</v>
      </c>
      <c r="C43" s="25">
        <v>0</v>
      </c>
      <c r="D43" s="27">
        <v>0</v>
      </c>
      <c r="E43" s="16">
        <f t="shared" si="3"/>
        <v>0</v>
      </c>
      <c r="F43" s="27">
        <v>0</v>
      </c>
      <c r="G43" s="22">
        <v>0</v>
      </c>
      <c r="H43" s="18">
        <f t="shared" si="4"/>
        <v>0</v>
      </c>
    </row>
    <row r="44" spans="2:8" ht="12" customHeight="1" x14ac:dyDescent="0.2">
      <c r="B44" s="9" t="s">
        <v>48</v>
      </c>
      <c r="C44" s="25">
        <v>0</v>
      </c>
      <c r="D44" s="27">
        <v>0</v>
      </c>
      <c r="E44" s="16">
        <f t="shared" si="3"/>
        <v>0</v>
      </c>
      <c r="F44" s="27">
        <v>0</v>
      </c>
      <c r="G44" s="22">
        <v>0</v>
      </c>
      <c r="H44" s="18">
        <f t="shared" si="4"/>
        <v>0</v>
      </c>
    </row>
    <row r="45" spans="2:8" ht="12" customHeight="1" x14ac:dyDescent="0.2">
      <c r="B45" s="9" t="s">
        <v>49</v>
      </c>
      <c r="C45" s="25">
        <v>3000</v>
      </c>
      <c r="D45" s="27">
        <v>0</v>
      </c>
      <c r="E45" s="16">
        <f t="shared" si="3"/>
        <v>3000</v>
      </c>
      <c r="F45" s="27">
        <v>0</v>
      </c>
      <c r="G45" s="22">
        <v>0</v>
      </c>
      <c r="H45" s="18">
        <f t="shared" si="4"/>
        <v>3000</v>
      </c>
    </row>
    <row r="46" spans="2:8" ht="12" customHeight="1" thickBot="1" x14ac:dyDescent="0.25">
      <c r="B46" s="10" t="s">
        <v>50</v>
      </c>
      <c r="C46" s="26">
        <v>0</v>
      </c>
      <c r="D46" s="28">
        <v>0</v>
      </c>
      <c r="E46" s="17">
        <f t="shared" si="3"/>
        <v>0</v>
      </c>
      <c r="F46" s="28">
        <v>0</v>
      </c>
      <c r="G46" s="24">
        <v>0</v>
      </c>
      <c r="H46" s="19">
        <f t="shared" si="4"/>
        <v>0</v>
      </c>
    </row>
    <row r="47" spans="2:8" ht="20.100000000000001" customHeight="1" x14ac:dyDescent="0.2">
      <c r="B47" s="6" t="s">
        <v>51</v>
      </c>
      <c r="C47" s="14">
        <f>SUM(C48:C56)</f>
        <v>20105766.84</v>
      </c>
      <c r="D47" s="14">
        <f>SUM(D48:D56)</f>
        <v>25187380.009999998</v>
      </c>
      <c r="E47" s="14">
        <f t="shared" si="3"/>
        <v>45293146.849999994</v>
      </c>
      <c r="F47" s="14">
        <f>SUM(F48:F56)</f>
        <v>30675944.990000002</v>
      </c>
      <c r="G47" s="14">
        <f>SUM(G48:G56)</f>
        <v>24307537.940000001</v>
      </c>
      <c r="H47" s="14">
        <f t="shared" si="4"/>
        <v>14617201.859999992</v>
      </c>
    </row>
    <row r="48" spans="2:8" x14ac:dyDescent="0.2">
      <c r="B48" s="9" t="s">
        <v>52</v>
      </c>
      <c r="C48" s="25">
        <v>9749130.2400000002</v>
      </c>
      <c r="D48" s="27">
        <v>3713680.64</v>
      </c>
      <c r="E48" s="16">
        <f t="shared" si="3"/>
        <v>13462810.880000001</v>
      </c>
      <c r="F48" s="27">
        <v>8486003.25</v>
      </c>
      <c r="G48" s="22">
        <v>5394907.6399999997</v>
      </c>
      <c r="H48" s="18">
        <f t="shared" si="4"/>
        <v>4976807.6300000008</v>
      </c>
    </row>
    <row r="49" spans="2:8" x14ac:dyDescent="0.2">
      <c r="B49" s="9" t="s">
        <v>53</v>
      </c>
      <c r="C49" s="25">
        <v>1296100</v>
      </c>
      <c r="D49" s="27">
        <v>1980689.47</v>
      </c>
      <c r="E49" s="16">
        <f t="shared" si="3"/>
        <v>3276789.4699999997</v>
      </c>
      <c r="F49" s="27">
        <v>2220315</v>
      </c>
      <c r="G49" s="22">
        <v>1886596.37</v>
      </c>
      <c r="H49" s="18">
        <f t="shared" si="4"/>
        <v>1056474.4699999997</v>
      </c>
    </row>
    <row r="50" spans="2:8" x14ac:dyDescent="0.2">
      <c r="B50" s="9" t="s">
        <v>54</v>
      </c>
      <c r="C50" s="25">
        <v>3063500.64</v>
      </c>
      <c r="D50" s="27">
        <v>11195424.890000001</v>
      </c>
      <c r="E50" s="16">
        <f t="shared" si="3"/>
        <v>14258925.530000001</v>
      </c>
      <c r="F50" s="27">
        <v>9931842.9800000004</v>
      </c>
      <c r="G50" s="22">
        <v>8247468.3600000003</v>
      </c>
      <c r="H50" s="18">
        <f t="shared" si="4"/>
        <v>4327082.5500000007</v>
      </c>
    </row>
    <row r="51" spans="2:8" x14ac:dyDescent="0.2">
      <c r="B51" s="9" t="s">
        <v>55</v>
      </c>
      <c r="C51" s="25">
        <v>2563755.96</v>
      </c>
      <c r="D51" s="27">
        <v>4566408.04</v>
      </c>
      <c r="E51" s="16">
        <f t="shared" si="3"/>
        <v>7130164</v>
      </c>
      <c r="F51" s="27">
        <v>6269597.9699999997</v>
      </c>
      <c r="G51" s="22">
        <v>6269597.9699999997</v>
      </c>
      <c r="H51" s="18">
        <f t="shared" si="4"/>
        <v>860566.03000000026</v>
      </c>
    </row>
    <row r="52" spans="2:8" x14ac:dyDescent="0.2">
      <c r="B52" s="9" t="s">
        <v>56</v>
      </c>
      <c r="C52" s="25">
        <v>0</v>
      </c>
      <c r="D52" s="27">
        <v>0</v>
      </c>
      <c r="E52" s="16">
        <f t="shared" si="3"/>
        <v>0</v>
      </c>
      <c r="F52" s="27">
        <v>0</v>
      </c>
      <c r="G52" s="22">
        <v>0</v>
      </c>
      <c r="H52" s="18">
        <f t="shared" si="4"/>
        <v>0</v>
      </c>
    </row>
    <row r="53" spans="2:8" x14ac:dyDescent="0.2">
      <c r="B53" s="9" t="s">
        <v>57</v>
      </c>
      <c r="C53" s="25">
        <v>3206320</v>
      </c>
      <c r="D53" s="27">
        <v>3645149.01</v>
      </c>
      <c r="E53" s="16">
        <f t="shared" si="3"/>
        <v>6851469.0099999998</v>
      </c>
      <c r="F53" s="27">
        <v>3717263.1</v>
      </c>
      <c r="G53" s="22">
        <v>2458044.91</v>
      </c>
      <c r="H53" s="18">
        <f t="shared" si="4"/>
        <v>3134205.9099999997</v>
      </c>
    </row>
    <row r="54" spans="2:8" x14ac:dyDescent="0.2">
      <c r="B54" s="9" t="s">
        <v>58</v>
      </c>
      <c r="C54" s="25">
        <v>0</v>
      </c>
      <c r="D54" s="27">
        <v>10080</v>
      </c>
      <c r="E54" s="16">
        <f t="shared" si="3"/>
        <v>10080</v>
      </c>
      <c r="F54" s="27">
        <v>0</v>
      </c>
      <c r="G54" s="22">
        <v>0</v>
      </c>
      <c r="H54" s="18">
        <f t="shared" si="4"/>
        <v>10080</v>
      </c>
    </row>
    <row r="55" spans="2:8" x14ac:dyDescent="0.2">
      <c r="B55" s="9" t="s">
        <v>59</v>
      </c>
      <c r="C55" s="25">
        <v>0</v>
      </c>
      <c r="D55" s="27">
        <v>0</v>
      </c>
      <c r="E55" s="16">
        <f t="shared" si="3"/>
        <v>0</v>
      </c>
      <c r="F55" s="27">
        <v>0</v>
      </c>
      <c r="G55" s="22">
        <v>0</v>
      </c>
      <c r="H55" s="18">
        <f t="shared" si="4"/>
        <v>0</v>
      </c>
    </row>
    <row r="56" spans="2:8" x14ac:dyDescent="0.2">
      <c r="B56" s="9" t="s">
        <v>60</v>
      </c>
      <c r="C56" s="25">
        <v>226960</v>
      </c>
      <c r="D56" s="27">
        <v>75947.960000000006</v>
      </c>
      <c r="E56" s="16">
        <f t="shared" si="3"/>
        <v>302907.96000000002</v>
      </c>
      <c r="F56" s="27">
        <v>50922.69</v>
      </c>
      <c r="G56" s="22">
        <v>50922.69</v>
      </c>
      <c r="H56" s="18">
        <f t="shared" si="4"/>
        <v>251985.27000000002</v>
      </c>
    </row>
    <row r="57" spans="2:8" ht="20.100000000000001" customHeight="1" x14ac:dyDescent="0.2">
      <c r="B57" s="6" t="s">
        <v>61</v>
      </c>
      <c r="C57" s="14">
        <f>SUM(C58:C60)</f>
        <v>0</v>
      </c>
      <c r="D57" s="14">
        <f>SUM(D58:D60)</f>
        <v>46163568.710000001</v>
      </c>
      <c r="E57" s="14">
        <f t="shared" si="3"/>
        <v>46163568.710000001</v>
      </c>
      <c r="F57" s="14">
        <f>SUM(F58:F60)</f>
        <v>23401289.77</v>
      </c>
      <c r="G57" s="14">
        <f>SUM(G58:G60)</f>
        <v>23401289.77</v>
      </c>
      <c r="H57" s="14">
        <f t="shared" si="4"/>
        <v>22762278.940000001</v>
      </c>
    </row>
    <row r="58" spans="2:8" x14ac:dyDescent="0.2">
      <c r="B58" s="9" t="s">
        <v>62</v>
      </c>
      <c r="C58" s="12">
        <v>0</v>
      </c>
      <c r="D58" s="27">
        <v>0</v>
      </c>
      <c r="E58" s="16">
        <f t="shared" si="3"/>
        <v>0</v>
      </c>
      <c r="F58" s="27">
        <v>0</v>
      </c>
      <c r="G58" s="22">
        <v>0</v>
      </c>
      <c r="H58" s="18">
        <f t="shared" si="4"/>
        <v>0</v>
      </c>
    </row>
    <row r="59" spans="2:8" x14ac:dyDescent="0.2">
      <c r="B59" s="9" t="s">
        <v>63</v>
      </c>
      <c r="C59" s="12">
        <v>0</v>
      </c>
      <c r="D59" s="27">
        <v>46163568.710000001</v>
      </c>
      <c r="E59" s="16">
        <f t="shared" si="3"/>
        <v>46163568.710000001</v>
      </c>
      <c r="F59" s="27">
        <v>23401289.77</v>
      </c>
      <c r="G59" s="22">
        <v>23401289.77</v>
      </c>
      <c r="H59" s="16">
        <f t="shared" si="4"/>
        <v>22762278.940000001</v>
      </c>
    </row>
    <row r="60" spans="2:8" x14ac:dyDescent="0.2">
      <c r="B60" s="9" t="s">
        <v>64</v>
      </c>
      <c r="C60" s="12">
        <v>0</v>
      </c>
      <c r="D60" s="27">
        <v>0</v>
      </c>
      <c r="E60" s="16">
        <f t="shared" si="3"/>
        <v>0</v>
      </c>
      <c r="F60" s="27">
        <v>0</v>
      </c>
      <c r="G60" s="22">
        <v>0</v>
      </c>
      <c r="H60" s="16">
        <f t="shared" si="4"/>
        <v>0</v>
      </c>
    </row>
    <row r="61" spans="2:8" ht="20.100000000000001" customHeight="1" x14ac:dyDescent="0.2">
      <c r="B61" s="7" t="s">
        <v>65</v>
      </c>
      <c r="C61" s="14">
        <f>SUM(C62:C68)</f>
        <v>0</v>
      </c>
      <c r="D61" s="15">
        <f>SUM(D62:D68)</f>
        <v>0</v>
      </c>
      <c r="E61" s="15">
        <f t="shared" si="3"/>
        <v>0</v>
      </c>
      <c r="F61" s="14">
        <f>SUM(F62:F68)</f>
        <v>0</v>
      </c>
      <c r="G61" s="14">
        <f>SUM(G62:G68)</f>
        <v>0</v>
      </c>
      <c r="H61" s="15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6">
        <f t="shared" si="3"/>
        <v>0</v>
      </c>
      <c r="F62" s="12">
        <v>0</v>
      </c>
      <c r="G62" s="12">
        <v>0</v>
      </c>
      <c r="H62" s="16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6">
        <f t="shared" si="3"/>
        <v>0</v>
      </c>
      <c r="F63" s="12">
        <v>0</v>
      </c>
      <c r="G63" s="12">
        <v>0</v>
      </c>
      <c r="H63" s="16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6">
        <f t="shared" si="3"/>
        <v>0</v>
      </c>
      <c r="F64" s="12">
        <v>0</v>
      </c>
      <c r="G64" s="12">
        <v>0</v>
      </c>
      <c r="H64" s="16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6">
        <f t="shared" si="3"/>
        <v>0</v>
      </c>
      <c r="F65" s="12">
        <v>0</v>
      </c>
      <c r="G65" s="12">
        <v>0</v>
      </c>
      <c r="H65" s="16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6">
        <f t="shared" si="3"/>
        <v>0</v>
      </c>
      <c r="F66" s="12">
        <v>0</v>
      </c>
      <c r="G66" s="12">
        <v>0</v>
      </c>
      <c r="H66" s="16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6">
        <f t="shared" si="3"/>
        <v>0</v>
      </c>
      <c r="F67" s="12">
        <v>0</v>
      </c>
      <c r="G67" s="12">
        <v>0</v>
      </c>
      <c r="H67" s="16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6">
        <f t="shared" si="3"/>
        <v>0</v>
      </c>
      <c r="F68" s="12">
        <v>0</v>
      </c>
      <c r="G68" s="12">
        <v>0</v>
      </c>
      <c r="H68" s="16">
        <f t="shared" si="4"/>
        <v>0</v>
      </c>
    </row>
    <row r="69" spans="2:8" ht="20.100000000000001" customHeight="1" x14ac:dyDescent="0.2">
      <c r="B69" s="7" t="s">
        <v>73</v>
      </c>
      <c r="C69" s="14">
        <f>SUM(C70:C72)</f>
        <v>0</v>
      </c>
      <c r="D69" s="15">
        <f>SUM(D70:D72)</f>
        <v>0</v>
      </c>
      <c r="E69" s="15">
        <f t="shared" si="3"/>
        <v>0</v>
      </c>
      <c r="F69" s="14">
        <f>SUM(F70:F72)</f>
        <v>0</v>
      </c>
      <c r="G69" s="15">
        <f>SUM(G70:G72)</f>
        <v>0</v>
      </c>
      <c r="H69" s="15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6">
        <f t="shared" si="3"/>
        <v>0</v>
      </c>
      <c r="F70" s="12">
        <v>0</v>
      </c>
      <c r="G70" s="13">
        <v>0</v>
      </c>
      <c r="H70" s="16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6">
        <f t="shared" si="3"/>
        <v>0</v>
      </c>
      <c r="F71" s="12">
        <v>0</v>
      </c>
      <c r="G71" s="13">
        <v>0</v>
      </c>
      <c r="H71" s="16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6">
        <f t="shared" si="3"/>
        <v>0</v>
      </c>
      <c r="F72" s="12">
        <v>0</v>
      </c>
      <c r="G72" s="13">
        <v>0</v>
      </c>
      <c r="H72" s="16">
        <f t="shared" si="4"/>
        <v>0</v>
      </c>
    </row>
    <row r="73" spans="2:8" ht="20.100000000000001" customHeight="1" x14ac:dyDescent="0.2">
      <c r="B73" s="6" t="s">
        <v>77</v>
      </c>
      <c r="C73" s="14">
        <f>SUM(C74:C80)</f>
        <v>0</v>
      </c>
      <c r="D73" s="15">
        <f>SUM(D74:D80)</f>
        <v>1571743.72</v>
      </c>
      <c r="E73" s="15">
        <f t="shared" si="3"/>
        <v>1571743.72</v>
      </c>
      <c r="F73" s="14">
        <f>SUM(F74:F80)</f>
        <v>1571056.55</v>
      </c>
      <c r="G73" s="15">
        <f>SUM(G74:G80)</f>
        <v>1571056.55</v>
      </c>
      <c r="H73" s="15">
        <f t="shared" ref="H73:H81" si="5">E73-F73</f>
        <v>687.16999999992549</v>
      </c>
    </row>
    <row r="74" spans="2:8" x14ac:dyDescent="0.2">
      <c r="B74" s="9" t="s">
        <v>78</v>
      </c>
      <c r="C74" s="12">
        <v>0</v>
      </c>
      <c r="D74" s="13">
        <v>0</v>
      </c>
      <c r="E74" s="16">
        <f t="shared" si="3"/>
        <v>0</v>
      </c>
      <c r="F74" s="12">
        <v>0</v>
      </c>
      <c r="G74" s="13">
        <v>0</v>
      </c>
      <c r="H74" s="16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6">
        <f t="shared" si="3"/>
        <v>0</v>
      </c>
      <c r="F75" s="12">
        <v>0</v>
      </c>
      <c r="G75" s="13">
        <v>0</v>
      </c>
      <c r="H75" s="16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6">
        <f t="shared" si="3"/>
        <v>0</v>
      </c>
      <c r="F76" s="12">
        <v>0</v>
      </c>
      <c r="G76" s="13">
        <v>0</v>
      </c>
      <c r="H76" s="16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6">
        <f t="shared" si="3"/>
        <v>0</v>
      </c>
      <c r="F77" s="12">
        <v>0</v>
      </c>
      <c r="G77" s="13">
        <v>0</v>
      </c>
      <c r="H77" s="16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6">
        <f t="shared" si="3"/>
        <v>0</v>
      </c>
      <c r="F78" s="12">
        <v>0</v>
      </c>
      <c r="G78" s="13">
        <v>0</v>
      </c>
      <c r="H78" s="16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6">
        <f t="shared" si="3"/>
        <v>0</v>
      </c>
      <c r="F79" s="12">
        <v>0</v>
      </c>
      <c r="G79" s="13">
        <v>0</v>
      </c>
      <c r="H79" s="16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25">
        <v>1571743.72</v>
      </c>
      <c r="E80" s="16">
        <v>0</v>
      </c>
      <c r="F80" s="12">
        <v>1571056.55</v>
      </c>
      <c r="G80" s="25">
        <v>1571056.55</v>
      </c>
      <c r="H80" s="16">
        <f t="shared" si="5"/>
        <v>-1571056.55</v>
      </c>
    </row>
    <row r="81" spans="2:8" ht="12.75" thickBot="1" x14ac:dyDescent="0.25">
      <c r="B81" s="8" t="s">
        <v>85</v>
      </c>
      <c r="C81" s="20">
        <f>SUM(C73,C69,C61,C57,C47,C27,C37,C17,C9)</f>
        <v>2684994113.5500002</v>
      </c>
      <c r="D81" s="20">
        <f>SUM(D73,D69,D61,D57,D47,D37,D27,D17,D9)</f>
        <v>450888254.54000002</v>
      </c>
      <c r="E81" s="20">
        <f>C81+D81</f>
        <v>3135882368.0900002</v>
      </c>
      <c r="F81" s="20">
        <f>SUM(F73,F69,F61,F57,F47,F37,F17,F27,F9)</f>
        <v>2795158008.1199999</v>
      </c>
      <c r="G81" s="20">
        <f>SUM(G73,G69,G61,G57,G47,G37,G27,G17,G9)</f>
        <v>2682035600.8099999</v>
      </c>
      <c r="H81" s="20">
        <f t="shared" si="5"/>
        <v>340724359.97000027</v>
      </c>
    </row>
    <row r="83" spans="2:8" s="21" customFormat="1" x14ac:dyDescent="0.2"/>
    <row r="84" spans="2:8" s="21" customFormat="1" x14ac:dyDescent="0.2"/>
    <row r="85" spans="2:8" s="21" customFormat="1" x14ac:dyDescent="0.2"/>
    <row r="86" spans="2:8" s="21" customFormat="1" x14ac:dyDescent="0.2"/>
    <row r="87" spans="2:8" s="21" customFormat="1" x14ac:dyDescent="0.2"/>
    <row r="88" spans="2:8" s="21" customFormat="1" x14ac:dyDescent="0.2"/>
    <row r="89" spans="2:8" s="21" customFormat="1" x14ac:dyDescent="0.2">
      <c r="B89" s="29"/>
      <c r="F89" s="32"/>
      <c r="G89" s="32"/>
      <c r="H89" s="32"/>
    </row>
    <row r="90" spans="2:8" s="21" customFormat="1" x14ac:dyDescent="0.2">
      <c r="B90" s="30" t="s">
        <v>88</v>
      </c>
      <c r="G90" s="30" t="s">
        <v>90</v>
      </c>
    </row>
    <row r="91" spans="2:8" s="21" customFormat="1" x14ac:dyDescent="0.2">
      <c r="B91" s="31" t="s">
        <v>89</v>
      </c>
      <c r="G91" s="31" t="s">
        <v>91</v>
      </c>
    </row>
    <row r="92" spans="2:8" s="21" customFormat="1" x14ac:dyDescent="0.2"/>
    <row r="93" spans="2:8" s="21" customFormat="1" x14ac:dyDescent="0.2"/>
    <row r="94" spans="2:8" s="21" customFormat="1" x14ac:dyDescent="0.2"/>
    <row r="95" spans="2:8" s="21" customFormat="1" x14ac:dyDescent="0.2"/>
    <row r="96" spans="2:8" s="21" customFormat="1" x14ac:dyDescent="0.2"/>
    <row r="97" s="21" customFormat="1" x14ac:dyDescent="0.2"/>
    <row r="98" s="21" customFormat="1" x14ac:dyDescent="0.2"/>
    <row r="99" s="21" customFormat="1" x14ac:dyDescent="0.2"/>
    <row r="100" s="21" customFormat="1" x14ac:dyDescent="0.2"/>
    <row r="101" s="21" customFormat="1" x14ac:dyDescent="0.2"/>
    <row r="102" s="21" customFormat="1" x14ac:dyDescent="0.2"/>
    <row r="103" s="21" customFormat="1" x14ac:dyDescent="0.2"/>
    <row r="104" s="21" customFormat="1" x14ac:dyDescent="0.2"/>
    <row r="105" s="21" customFormat="1" x14ac:dyDescent="0.2"/>
    <row r="106" s="21" customFormat="1" x14ac:dyDescent="0.2"/>
    <row r="107" s="21" customFormat="1" x14ac:dyDescent="0.2"/>
    <row r="108" s="21" customFormat="1" x14ac:dyDescent="0.2"/>
    <row r="109" s="21" customFormat="1" x14ac:dyDescent="0.2"/>
    <row r="110" s="21" customFormat="1" x14ac:dyDescent="0.2"/>
    <row r="111" s="21" customFormat="1" x14ac:dyDescent="0.2"/>
    <row r="112" s="21" customFormat="1" x14ac:dyDescent="0.2"/>
    <row r="113" s="21" customFormat="1" x14ac:dyDescent="0.2"/>
    <row r="114" s="21" customFormat="1" x14ac:dyDescent="0.2"/>
    <row r="115" s="21" customFormat="1" x14ac:dyDescent="0.2"/>
    <row r="116" s="21" customFormat="1" x14ac:dyDescent="0.2"/>
    <row r="117" s="21" customFormat="1" x14ac:dyDescent="0.2"/>
    <row r="118" s="21" customFormat="1" x14ac:dyDescent="0.2"/>
    <row r="119" s="21" customFormat="1" x14ac:dyDescent="0.2"/>
    <row r="120" s="21" customFormat="1" x14ac:dyDescent="0.2"/>
    <row r="121" s="21" customFormat="1" x14ac:dyDescent="0.2"/>
    <row r="122" s="21" customFormat="1" x14ac:dyDescent="0.2"/>
    <row r="123" s="21" customFormat="1" x14ac:dyDescent="0.2"/>
    <row r="124" s="21" customFormat="1" x14ac:dyDescent="0.2"/>
    <row r="125" s="21" customFormat="1" x14ac:dyDescent="0.2"/>
    <row r="126" s="21" customFormat="1" x14ac:dyDescent="0.2"/>
    <row r="127" s="21" customFormat="1" x14ac:dyDescent="0.2"/>
    <row r="128" s="21" customFormat="1" x14ac:dyDescent="0.2"/>
    <row r="129" s="21" customFormat="1" x14ac:dyDescent="0.2"/>
    <row r="130" s="21" customFormat="1" x14ac:dyDescent="0.2"/>
    <row r="131" s="21" customFormat="1" x14ac:dyDescent="0.2"/>
    <row r="132" s="21" customFormat="1" x14ac:dyDescent="0.2"/>
    <row r="133" s="21" customFormat="1" x14ac:dyDescent="0.2"/>
    <row r="134" s="21" customFormat="1" x14ac:dyDescent="0.2"/>
    <row r="135" s="21" customFormat="1" x14ac:dyDescent="0.2"/>
    <row r="136" s="21" customFormat="1" x14ac:dyDescent="0.2"/>
    <row r="137" s="21" customFormat="1" x14ac:dyDescent="0.2"/>
    <row r="138" s="21" customFormat="1" x14ac:dyDescent="0.2"/>
    <row r="139" s="21" customFormat="1" x14ac:dyDescent="0.2"/>
    <row r="140" s="21" customFormat="1" x14ac:dyDescent="0.2"/>
    <row r="141" s="21" customFormat="1" x14ac:dyDescent="0.2"/>
    <row r="142" s="21" customFormat="1" x14ac:dyDescent="0.2"/>
    <row r="143" s="21" customFormat="1" x14ac:dyDescent="0.2"/>
    <row r="144" s="21" customFormat="1" x14ac:dyDescent="0.2"/>
    <row r="145" s="21" customFormat="1" x14ac:dyDescent="0.2"/>
    <row r="146" s="21" customFormat="1" x14ac:dyDescent="0.2"/>
    <row r="147" s="21" customFormat="1" x14ac:dyDescent="0.2"/>
    <row r="148" s="21" customFormat="1" x14ac:dyDescent="0.2"/>
    <row r="149" s="21" customFormat="1" x14ac:dyDescent="0.2"/>
    <row r="150" s="21" customFormat="1" x14ac:dyDescent="0.2"/>
    <row r="151" s="21" customFormat="1" x14ac:dyDescent="0.2"/>
    <row r="152" s="21" customFormat="1" x14ac:dyDescent="0.2"/>
    <row r="153" s="21" customFormat="1" x14ac:dyDescent="0.2"/>
    <row r="154" s="21" customFormat="1" x14ac:dyDescent="0.2"/>
    <row r="155" s="21" customFormat="1" x14ac:dyDescent="0.2"/>
    <row r="156" s="21" customFormat="1" x14ac:dyDescent="0.2"/>
    <row r="157" s="21" customFormat="1" x14ac:dyDescent="0.2"/>
    <row r="158" s="21" customFormat="1" x14ac:dyDescent="0.2"/>
    <row r="159" s="21" customFormat="1" x14ac:dyDescent="0.2"/>
    <row r="160" s="21" customFormat="1" x14ac:dyDescent="0.2"/>
    <row r="161" s="21" customFormat="1" x14ac:dyDescent="0.2"/>
    <row r="162" s="21" customFormat="1" x14ac:dyDescent="0.2"/>
    <row r="163" s="21" customFormat="1" x14ac:dyDescent="0.2"/>
    <row r="164" s="21" customFormat="1" x14ac:dyDescent="0.2"/>
    <row r="165" s="21" customFormat="1" x14ac:dyDescent="0.2"/>
    <row r="166" s="21" customFormat="1" x14ac:dyDescent="0.2"/>
    <row r="167" s="21" customFormat="1" x14ac:dyDescent="0.2"/>
    <row r="168" s="21" customFormat="1" x14ac:dyDescent="0.2"/>
    <row r="169" s="21" customFormat="1" x14ac:dyDescent="0.2"/>
    <row r="170" s="21" customFormat="1" x14ac:dyDescent="0.2"/>
    <row r="171" s="21" customFormat="1" x14ac:dyDescent="0.2"/>
    <row r="172" s="21" customFormat="1" x14ac:dyDescent="0.2"/>
    <row r="173" s="21" customFormat="1" x14ac:dyDescent="0.2"/>
    <row r="174" s="21" customFormat="1" x14ac:dyDescent="0.2"/>
    <row r="175" s="21" customFormat="1" x14ac:dyDescent="0.2"/>
    <row r="176" s="21" customFormat="1" x14ac:dyDescent="0.2"/>
    <row r="177" s="21" customFormat="1" x14ac:dyDescent="0.2"/>
    <row r="178" s="21" customFormat="1" x14ac:dyDescent="0.2"/>
    <row r="179" s="21" customFormat="1" x14ac:dyDescent="0.2"/>
    <row r="180" s="21" customFormat="1" x14ac:dyDescent="0.2"/>
    <row r="181" s="21" customFormat="1" x14ac:dyDescent="0.2"/>
    <row r="182" s="21" customFormat="1" x14ac:dyDescent="0.2"/>
    <row r="183" s="21" customFormat="1" x14ac:dyDescent="0.2"/>
    <row r="184" s="21" customFormat="1" x14ac:dyDescent="0.2"/>
    <row r="185" s="21" customFormat="1" x14ac:dyDescent="0.2"/>
    <row r="186" s="21" customFormat="1" x14ac:dyDescent="0.2"/>
    <row r="187" s="21" customFormat="1" x14ac:dyDescent="0.2"/>
    <row r="188" s="21" customFormat="1" x14ac:dyDescent="0.2"/>
    <row r="189" s="21" customFormat="1" x14ac:dyDescent="0.2"/>
    <row r="190" s="21" customFormat="1" x14ac:dyDescent="0.2"/>
    <row r="191" s="21" customFormat="1" x14ac:dyDescent="0.2"/>
    <row r="192" s="21" customFormat="1" x14ac:dyDescent="0.2"/>
    <row r="193" s="21" customFormat="1" x14ac:dyDescent="0.2"/>
    <row r="194" s="21" customFormat="1" x14ac:dyDescent="0.2"/>
    <row r="195" s="21" customFormat="1" x14ac:dyDescent="0.2"/>
    <row r="196" s="21" customFormat="1" x14ac:dyDescent="0.2"/>
    <row r="197" s="21" customFormat="1" x14ac:dyDescent="0.2"/>
    <row r="198" s="21" customFormat="1" x14ac:dyDescent="0.2"/>
    <row r="199" s="21" customFormat="1" x14ac:dyDescent="0.2"/>
    <row r="200" s="21" customFormat="1" x14ac:dyDescent="0.2"/>
    <row r="201" s="21" customFormat="1" x14ac:dyDescent="0.2"/>
    <row r="202" s="21" customFormat="1" x14ac:dyDescent="0.2"/>
    <row r="203" s="21" customFormat="1" x14ac:dyDescent="0.2"/>
    <row r="204" s="21" customFormat="1" x14ac:dyDescent="0.2"/>
    <row r="205" s="21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25" right="0.25" top="0.75" bottom="0.75" header="0.3" footer="0.3"/>
  <pageSetup scale="5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Daniela</cp:lastModifiedBy>
  <cp:lastPrinted>2025-01-28T15:57:06Z</cp:lastPrinted>
  <dcterms:created xsi:type="dcterms:W3CDTF">2019-12-04T16:22:52Z</dcterms:created>
  <dcterms:modified xsi:type="dcterms:W3CDTF">2025-01-28T15:58:09Z</dcterms:modified>
</cp:coreProperties>
</file>